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rcos\Downloads\PUD Viradouro\"/>
    </mc:Choice>
  </mc:AlternateContent>
  <xr:revisionPtr revIDLastSave="387" documentId="13_ncr:1_{76DA0652-871E-4866-A742-A4A2779A4405}" xr6:coauthVersionLast="47" xr6:coauthVersionMax="47" xr10:uidLastSave="{7DF00067-F771-4CB5-8818-0D8715AA81C8}"/>
  <bookViews>
    <workbookView xWindow="-108" yWindow="-108" windowWidth="23256" windowHeight="12576" xr2:uid="{133C0461-E652-4918-B816-1C953B9C743E}"/>
  </bookViews>
  <sheets>
    <sheet name="Pontuação Consolidada" sheetId="1" r:id="rId1"/>
    <sheet name="DESAM" sheetId="2" r:id="rId2"/>
    <sheet name="REDEH" sheetId="5" r:id="rId3"/>
    <sheet name="OFICINA DO PARQUE" sheetId="4" r:id="rId4"/>
    <sheet name="MOLLITIAM" sheetId="6" r:id="rId5"/>
    <sheet name="INEPAS" sheetId="8" r:id="rId6"/>
    <sheet name="CAMPO" sheetId="7" r:id="rId7"/>
    <sheet name="PROJETO SOLARES" sheetId="3" r:id="rId8"/>
    <sheet name="Membros da Comissão de Seleção" sheetId="9" r:id="rId9"/>
  </sheets>
  <definedNames>
    <definedName name="_xlnm._FilterDatabase" localSheetId="0" hidden="1">'Pontuação Consolidada'!$A$2:$B$2</definedName>
    <definedName name="_xlnm.Print_Area" localSheetId="6">CAMPO!$A$1:$E$11</definedName>
    <definedName name="_xlnm.Print_Area" localSheetId="5">INEPAS!$A$1:$E$11</definedName>
    <definedName name="_xlnm.Print_Area" localSheetId="1">DESAM!$A$1:$E$11</definedName>
    <definedName name="_xlnm.Print_Area" localSheetId="4">MOLLITIAM!$A$1:$E$11</definedName>
    <definedName name="_xlnm.Print_Area" localSheetId="3">'OFICINA DO PARQUE'!$A$1:$E$11</definedName>
    <definedName name="_xlnm.Print_Area" localSheetId="0">'Pontuação Consolidada'!$A$1:$I$12</definedName>
    <definedName name="_xlnm.Print_Area" localSheetId="7">'PROJETO SOLARES'!$A$1:$E$11</definedName>
    <definedName name="_xlnm.Print_Area" localSheetId="2">REDEH!$A$1:$E$11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C10" i="8"/>
  <c r="B10" i="8"/>
  <c r="B2" i="8"/>
  <c r="B2" i="3"/>
  <c r="B2" i="7"/>
  <c r="B2" i="6"/>
  <c r="B2" i="4"/>
  <c r="B2" i="5"/>
  <c r="B2" i="2"/>
  <c r="H9" i="1"/>
  <c r="H8" i="1"/>
  <c r="H7" i="1"/>
  <c r="H6" i="1"/>
  <c r="H5" i="1"/>
  <c r="G8" i="1"/>
  <c r="G7" i="1"/>
  <c r="G6" i="1"/>
  <c r="G5" i="1"/>
  <c r="E9" i="1"/>
  <c r="E8" i="1"/>
  <c r="E7" i="1"/>
  <c r="E6" i="1"/>
  <c r="E5" i="1"/>
  <c r="D9" i="1"/>
  <c r="D8" i="1"/>
  <c r="D7" i="1"/>
  <c r="D6" i="1"/>
  <c r="D5" i="1"/>
  <c r="C10" i="7"/>
  <c r="B10" i="7"/>
  <c r="C9" i="1"/>
  <c r="C8" i="1"/>
  <c r="C7" i="1"/>
  <c r="C6" i="1"/>
  <c r="C5" i="1"/>
  <c r="C10" i="3"/>
  <c r="B10" i="3"/>
  <c r="C10" i="6"/>
  <c r="B10" i="6"/>
  <c r="C10" i="4"/>
  <c r="B10" i="4"/>
  <c r="C10" i="5"/>
  <c r="B10" i="5"/>
  <c r="E10" i="1"/>
  <c r="H10" i="1"/>
  <c r="B10" i="2"/>
  <c r="C10" i="2"/>
  <c r="D10" i="1" l="1"/>
  <c r="C10" i="1"/>
</calcChain>
</file>

<file path=xl/sharedStrings.xml><?xml version="1.0" encoding="utf-8"?>
<sst xmlns="http://schemas.openxmlformats.org/spreadsheetml/2006/main" count="132" uniqueCount="56">
  <si>
    <t>Membro da Comissão de Seleção</t>
  </si>
  <si>
    <t>Márcia Santos dos Reis</t>
  </si>
  <si>
    <t>Critério</t>
  </si>
  <si>
    <t>DESAM</t>
  </si>
  <si>
    <t>REDEH</t>
  </si>
  <si>
    <t>OFICINA DO PARQUE</t>
  </si>
  <si>
    <t>MOLLITIAM</t>
  </si>
  <si>
    <t>INEPAS</t>
  </si>
  <si>
    <t>CAMPO</t>
  </si>
  <si>
    <t>PROJETO SOLARES</t>
  </si>
  <si>
    <t>A. Informações sobre ações a serem executadas, metas a serem atingidas, indicadores que aferirão o cumprimento das metas e prazos para a execução das ações e para o cumprimento das metas</t>
  </si>
  <si>
    <t>B. Adequação da proposta aos objetivos direcionados às Plataformas Urbanas Digitais, do plano, do programa ou da ação em que se insere a parceria</t>
  </si>
  <si>
    <t>C. Descrição da realidade objeto da parceria e do nexo entre essa realidade e a atividade ou projeto proposto</t>
  </si>
  <si>
    <t>D. Adequação da proposta ao valor de referência constante do Edital, com menção expressa ao valor global da proposta</t>
  </si>
  <si>
    <t>E. Capacidade técnico-operacional da instituição proponente, por meio de experiência comprovada no portfólio de realizações na gestão de atividades ou projetos relacionados ao objeto da parceria ou de natureza semelhante</t>
  </si>
  <si>
    <t>TOTAL</t>
  </si>
  <si>
    <t>Pontuação Máxima</t>
  </si>
  <si>
    <t>Pontuação</t>
  </si>
  <si>
    <t>Fundamentação da Pontuação</t>
  </si>
  <si>
    <t>Grau pleno de atendimento - A proposta apresenta grau pleno de atendimento. Há detalhamento consistente das atividades previstas, com cronograma estruturado, metas quantificáveis e indicadores coerentes para avaliação do desempenho. O plano de execução está organizado em etapas claras e sequenciais, permitindo aferir objetivamente o cumprimento dos objetivos pactuados.</t>
  </si>
  <si>
    <t>Grau satisfatório de adequação - Embora as ações propostas estejam em consonância com os objetivos amplos das PUDs, como promoção da cidadania e inclusão digital, a proposta não estrutura um núcleo conceitual ou metodológico que dialogue diretamente com as diretrizes da política pública de Plataformas Urbanas Digitais. As ações, ainda que bem intencionadas, são genéricas e não evidenciam de forma robusta como se integram ao programa no qual se insere a unidade de Santa Bárbara.</t>
  </si>
  <si>
    <t>Grau pleno da descrição - O diagnóstico apresentado está de acordo com o exigido no edital, demonstrando reconhecimento das vulnerabilidades locais e relacionando-as com os objetivos gerais do projeto.</t>
  </si>
  <si>
    <t>A proposta apresenta valor global dentro do limite estabelecido pelo edital, com desconto de pelo menos 10% sobre o valor de referência, conforme exigido. O orçamento está organizado em planilha clara, com segmentação por categorias e etapas de execução. Os valores propostos estão em conformidade com parâmetros médios de mercado, sem indícios de superfaturamento ou inconsistência na estimativa de custos.</t>
  </si>
  <si>
    <t>Grau satisfatório de capacidade técnico operacional - A proponente demonstra histórico institucional em ações na área da saúde, mas não apresenta comprovação de experiência técnica diretamente vinculada à inclusão digital, cultura digital ou gestão de espaços com perfil tecnológico. A equipe técnica, conforme apresentada, não possui comprovação individualizada de competências específicas nas áreas exigidas pelo edital, como informática, TI ou mediação digital, o que impede o reconhecimento de capacidade plena de execução.</t>
  </si>
  <si>
    <t>Grau pleno de atendimento - A proposta demonstra grau pleno de atendimento, apresentando detalhamento claro das ações previstas, metas objetivas e indicadores coerentes com os resultados esperados. O cronograma está bem estruturado, distribuído ao longo das fases do projeto, e permite monitoramento eficaz das etapas de execução, conforme exigido no edital.</t>
  </si>
  <si>
    <t>Grau satisfatório de adequação - A proposta aborda ações que dialogam com os princípios gerais das PUDs, como cidadania digital e promoção da inclusão sociotecnológica. No entanto, a amplitude dos temas tratados e a ausência de uma linha estruturante fortemente articulada com as diretrizes estratégicas do programa limitam a consolidação de um eixo metodológico coerente com os objetivos da política pública. Assim, atende parcialmente ao critério, justificando a pontuação intermediária.</t>
  </si>
  <si>
    <t>Grau pleno da descrição - O diagnóstico territorial está presente e identifica vulnerabilidades da região de Santa Bárbara, evidenciando a pertinência do projeto no contexto local. A análise atende de forma satisfatória ao critério estabelecido no edital, ainda que de forma objetiva e sem aprofundamento técnico maior.</t>
  </si>
  <si>
    <t>O valor global apresentado está de acordo com o previsto no edital, respeitando o desconto mínimo de 10% sobre o valor de referência. A planilha orçamentária está organizada e os custos propostos são proporcionais às atividades previstas, sem inconsistências aparentes.</t>
  </si>
  <si>
    <t>Grau pleno de capacidade técnico operacional - A OSC demonstra grau pleno de capacidade técnico-operacional. O portfólio institucional evidencia experiência anterior em projetos similares, com atuação consolidada em contextos de inclusão digital e formação sociotécnica. A equipe técnica apresentada é compatível com os objetivos da parceria, com experiências comprovadas nas áreas pertinentes ao escopo da proposta, atendendo integralmente às exigências do edital.</t>
  </si>
  <si>
    <t>Grau satisfatório de atendimento - A proposta apresenta grau satisfatório de atendimento. Há descrição de metas, cronograma e indicadores de desempenho, porém com lacunas em termos de detalhamento operacional e clareza na articulação entre ações, resultados esperados e métodos de aferição. Alguns indicadores são genéricos ou desproporcionais às atividades descritas, o que compromete parcialmente a precisão do acompanhamento e a efetividade do monitoramento.</t>
  </si>
  <si>
    <t>Grau satifatório de adequação - A proposta contempla ações que dialogam com a política de cultura digital e inclusão sociotécnica das PUDs, porém de forma pouco integrada aos princípios estratégicos do programa. As atividades apresentadas são distribuídas em múltiplas frentes temáticas e carecem de um eixo estruturante alinhado aos fundamentos metodológicos das Plataformas Urbanas Digitais.</t>
  </si>
  <si>
    <t>Grau pleno da descrição - A proposta apresenta leitura coerente da realidade territorial de Santa Bárbara, reconhecendo demandas sociais relevantes e vinculando-as, de maneira objetiva, às ações previstas. Embora sucinta, a análise cumpre os requisitos formais do edital.</t>
  </si>
  <si>
    <t>O valor global da proposta é inferior ao limite máximo estabelecido, mas não atinge o desconto mínimo de 10% exigido para pontuação máxima conforme os parâmetros do edital. Apesar disso, o orçamento é apresentado com razoável clareza e os valores propostos são compatíveis com a estrutura do projeto.</t>
  </si>
  <si>
    <t xml:space="preserve">Grau satisfatório de capacidade técnico operacional - A instituição demonstra trajetória consolidada em iniciativas de cunho social, cultural e educacional, com parcerias relevantes e atuação contínua em Niterói. No entanto, não há comprovação específica de experiências anteriores diretamente relacionadas ao objeto da presente parceria, especialmente no que tange à formação tecnológica e à mediação digital. </t>
  </si>
  <si>
    <t>Grau pleno de atendimento - A proposta apresenta de forma robusta e detalhada as ações previstas, metas claras e mensuráveis, bem como prazos definidos para sua execução. Também contempla indicadores precisos para monitoramento e avaliação, alinhando-se adequadamente às exigências do edital. Os cronogramas e os mecanismos de acompanhamento estão bem estruturados, demonstrando clareza metodológica e viabilidade operacional.</t>
  </si>
  <si>
    <t>Grau pleno de adequação - O projeto apresentado demonstra alinhamento pleno com os objetivos e diretrizes do programa Plataformas Urbanas Digitais. Evidencia compreensão da política pública em questão e articula-se coerentemente com os princípios de inovação, inclusão digital e territorialização de políticas públicas, conforme estabelecido no edital.</t>
  </si>
  <si>
    <t>Grau pleno da descrição - A caracterização do território de Santa Bárbara é abrangente e respaldada por dados secundários atualizados. A proposta evidencia domínio sobre os desafios locais e estabelece conexões consistentes entre o diagnóstico territorial e as ações propostas, justificando adequadamente sua pertinência e relevância social.</t>
  </si>
  <si>
    <t>A proposta apresenta valor global compatível com o teto orçamentário do edital e aplica o desconto mínimo exigido. O orçamento é apresentado em planilha detalhada, com divisão por categorias, etapas e rubricas. Os custos são compatíveis com os valores médios de mercado e com os produtos descritos, não havendo inconsistências identificadas.</t>
  </si>
  <si>
    <t>Grau pleno de capacidade técnico- operacional - O Instituto Mollitiam comprova sólida trajetória institucional por meio de um portfólio relevante, com atuação prévia em projetos de escopo semelhante. A equipe apresentada é qualificada, e a organização demonstra estrutura técnica e operacional adequada para assumir a gestão da PUD Santa Bárbara com competência.</t>
  </si>
  <si>
    <t>Grau pleno de atendimento - A proposta apresenta com clareza todas as ações previstas, desdobradas em metas bem estruturadas e detalhadas em termos de atividades, indicadores, fontes de comprovação e cronograma. Há coerência entre os objetivos e os mecanismos de monitoramento e avaliação propostos, garantindo rastreabilidade e mensuração do cumprimento das metas e prazos estabelecidos.</t>
  </si>
  <si>
    <t>Grau pleno de adequação - A proposta demonstra aderência plena aos objetivos da Plataforma Urbana Digital, abordando diretamente a formação tecnológica, inovação cidadã e inclusão digital, com articulação entre educação formal, cultura comunitária e economia criativa. A linha metodológica é convergente com o escopo do edital e as ações se conectam diretamente ao programa municipal de inovação.</t>
  </si>
  <si>
    <t>Grau pleno da descrição - A instituição realiza uma descrição adequada do território de Santa Bárbara e estabelece o vínculo entre a realidade local e as ações previstas, com foco em públicos em situação de vulnerabilidade. A proposta evidencia entendimento sobre o contexto da região e propõe estratégias para fortalecimento comunitário por meio da tecnologia e da formação digital.</t>
  </si>
  <si>
    <t>A proposta apresenta valor global compatível com o teto orçamentário estabelecido no edital, respeitando integralmente a exigência de desconto mínimo de 10%. O orçamento é apresentado de forma detalhada por etapas e categorias, sendo compatível com os valores médios de mercado e os produtos descritos, sem inconsistências identificadas.</t>
  </si>
  <si>
    <t>Grau satisfatório de capacidade técnico operacional - Apesar de a INEPAS apresentar histórico relevante de atuação em projetos de inclusão digital e economia criativa, a proposta carece de maior detalhamento quanto à efetiva execução de projetos similares no porte e escopo exigidos por este edital. A descrição do portfólio institucional e da equipe poderia ser mais objetiva na demonstração de experiências diretamente relacionadas ao modelo de gestão proposto para a PUD.</t>
  </si>
  <si>
    <t>Grau pleno de atendimento - A proposta apresenta de forma clara e estruturada as ações a serem executadas, as metas quantitativas (como atendimento mensal de 200 pessoas e formação de turmas), e detalha indicadores de gestão, processo e resultado. Há cronograma e detalhamento das etapas que permitem o monitoramento efetivo da execução, justificando a nota máxima.</t>
  </si>
  <si>
    <t>Grau satisfatório de adequação - Embora a proposta mencione ações que dialogam com os eixos de inovação, cultura digital e empreendedorismo, faltam elementos mais explícitos que demonstrem o alinhamento direto com as diretrizes e finalidades estratégicas do programa de PUDs do município, resultando em perda de um ponto.</t>
  </si>
  <si>
    <t>Grau pleno da descrição - O diagnóstico do território é completo, com base em dados secundários (IDHM, ISP, IDEC) e análise qualitativa da exclusão digital, relacionando diretamente a proposta com os desafios identificados. A conexão entre contexto e estratégia proposta está bem fundamentada, justificando a nota integral.</t>
  </si>
  <si>
    <t>Apesar de a proposta apresentar planilha orçamentária e mencionar o valor total, o nível de detalhamento poderia ser maior em relação à vinculação entre as atividades descritas e as rubricas orçamentárias. Além disso, há ausência de justificativa técnica clara para alguns custos previstos, o que compromete a transparência e adequação plena ao valor de referência do edital.</t>
  </si>
  <si>
    <t>Grau satisfatório de capacidade técnico operacional - A organização apresenta portfólio institucional robusto, com experiência em cogestão de equipamentos públicos, formação cidadã e inclusão digital. No que se refere à tecnologia, o portfólio registra a execução de ações como o "curso técnico em manutenção de computadores". No entanto, a vinculação entre essas experiências e a operacionalização integral de uma PUD, nos moldes e complexidade exigidos pelo edital, não está suficientemente demonstrada. Ademais, não há comprovação documental individualizada da equipe técnica com formação específica nas áreas de audiovisual, TI ou informática, o que justifica a nota intermediária.</t>
  </si>
  <si>
    <t>Grau satisfatório de atendimento - A proposta apresenta metas e indicadores compatíveis com os objetivos do projeto, acompanhados por cronograma de execução e plano de trabalho estruturado. No entanto, observa-se que parte dos indicadores carece de maior precisão técnica e detalhamento quanto às fontes de verificação, o que compromete parcialmente a rastreabilidade dos resultados esperados. O grau de atendimento é satisfatório, mas não pleno.</t>
  </si>
  <si>
    <t>Grau satisfatório de adequação - Embora a proposta mencione atividades voltadas à formação em audiovisual, estas aparecem entre outras frentes temáticas de forma dispersa, o que enfraquece a centralidade do audiovisual enquanto eixo estruturante. A abrangência da proposta compromete a coerência metodológica com os objetivos específicos da PUD Santa Bárbara, cuja vocação está claramente direcionada à produção audiovisual, conforme definido no edital.</t>
  </si>
  <si>
    <t>Grau pleno da descrição - O diagnóstico apresentado é consistente e demonstra bom conhecimento da realidade local. A proposta estabelece nexo direto entre os desafios identificados e as estratégias de intervenção propostas, justificando plenamente a pertinência do projeto para o território de Santa Bárbara.</t>
  </si>
  <si>
    <t>O valor global da proposta respeita o limite estabelecido pelo edital, aplicando o desconto mínimo de 10%. A planilha orçamentária é clara e detalhada, com custos proporcionais às atividades previstas. Não foram identificadas inconsistências nos valores ou na distribuição das rubricas, justificando a pontuação máxima no critério.</t>
  </si>
  <si>
    <t>Grau satisfatório de capacidade técnico operaciona - A OSC apresenta portfólio institucional com atuação relevante em projetos sociais e culturais, incluindo a realização de oficinas de audiovisual com produção de curtas-metragens. Entretanto, a proposta não demonstra de forma inequívoca a vinculação entre a equipe técnica apresentada e experiências comprovadas em gestão de equipamentos com foco tecnológico. Faltam documentos individualizados que evidenciem a qualificação técnica específica dos membros da equipe nas áreas de audiovisual, TI e mediação tecnológica, o que limita a aferição de plena capacidade operacional.</t>
  </si>
  <si>
    <t>Bruna Pinheiro Ferreira</t>
  </si>
  <si>
    <t>Fabiana Leite Nogueira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</si>
</sst>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0.0"/>
    <numFmt numFmtId="165" formatCode="&quot;R$&quot;\ #,##0.00"/>
    <numFmt numFmtId="166" formatCode="0.0%"/>
  </numFmts>
  <fonts count="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4">
    <xf numFmtId="0" fontId="0" fillId="0" borderId="0" xfId="0"/>
    <xf numFmtId="165" fontId="0" fillId="0" borderId="0" xfId="0" applyNumberFormat="1"/>
    <xf numFmtId="166" fontId="0" fillId="0" borderId="0" xfId="1" applyNumberFormat="1" applyFont="1"/>
    <xf numFmtId="0" fontId="0" fillId="3" borderId="1" xfId="0" applyFill="1" applyBorder="1"/>
    <xf numFmtId="0" fontId="1" fillId="2" borderId="2" xfId="0" applyFont="1" applyFill="1" applyBorder="1" applyAlignment="1">
      <alignment horizontal="left" vertical="center" wrapText="1"/>
    </xf>
    <xf numFmtId="10" fontId="0" fillId="0" borderId="0" xfId="1" applyNumberFormat="1" applyFont="1"/>
    <xf numFmtId="0" fontId="0" fillId="0" borderId="0" xfId="0" applyAlignment="1">
      <alignment wrapText="1"/>
    </xf>
    <xf numFmtId="164" fontId="0" fillId="3" borderId="3" xfId="0" applyNumberForma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0" fillId="3" borderId="7" xfId="0" applyNumberForma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0" fontId="1" fillId="2" borderId="11" xfId="0" applyFont="1" applyFill="1" applyBorder="1" applyAlignment="1">
      <alignment wrapText="1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13" xfId="0" applyNumberFormat="1" applyFont="1" applyFill="1" applyBorder="1" applyAlignment="1">
      <alignment horizontal="center" vertical="center"/>
    </xf>
    <xf numFmtId="164" fontId="0" fillId="3" borderId="15" xfId="0" applyNumberFormat="1" applyFill="1" applyBorder="1" applyAlignment="1">
      <alignment horizontal="center" vertical="center"/>
    </xf>
    <xf numFmtId="164" fontId="0" fillId="3" borderId="16" xfId="0" applyNumberForma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1" fillId="2" borderId="21" xfId="0" applyFont="1" applyFill="1" applyBorder="1" applyAlignment="1">
      <alignment wrapText="1"/>
    </xf>
    <xf numFmtId="0" fontId="1" fillId="2" borderId="22" xfId="0" applyFont="1" applyFill="1" applyBorder="1" applyAlignment="1">
      <alignment horizontal="center" vertical="center" wrapText="1"/>
    </xf>
    <xf numFmtId="164" fontId="0" fillId="3" borderId="23" xfId="0" applyNumberFormat="1" applyFill="1" applyBorder="1" applyAlignment="1">
      <alignment horizontal="center" vertical="center"/>
    </xf>
    <xf numFmtId="164" fontId="0" fillId="3" borderId="24" xfId="0" applyNumberFormat="1" applyFill="1" applyBorder="1" applyAlignment="1">
      <alignment horizontal="center" vertical="center"/>
    </xf>
    <xf numFmtId="164" fontId="0" fillId="3" borderId="25" xfId="0" applyNumberFormat="1" applyFill="1" applyBorder="1" applyAlignment="1">
      <alignment horizontal="center" vertical="center"/>
    </xf>
    <xf numFmtId="164" fontId="1" fillId="2" borderId="26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164" fontId="0" fillId="3" borderId="10" xfId="0" applyNumberForma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164" fontId="0" fillId="3" borderId="28" xfId="0" applyNumberFormat="1" applyFill="1" applyBorder="1" applyAlignment="1">
      <alignment horizontal="left" vertical="center" wrapText="1"/>
    </xf>
    <xf numFmtId="164" fontId="0" fillId="0" borderId="28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164" fontId="0" fillId="3" borderId="29" xfId="0" applyNumberFormat="1" applyFill="1" applyBorder="1" applyAlignment="1">
      <alignment horizontal="center" vertical="center"/>
    </xf>
    <xf numFmtId="0" fontId="0" fillId="4" borderId="13" xfId="0" applyFill="1" applyBorder="1"/>
    <xf numFmtId="0" fontId="0" fillId="0" borderId="14" xfId="0" applyBorder="1" applyAlignment="1">
      <alignment horizontal="left" vertical="center" wrapText="1"/>
    </xf>
    <xf numFmtId="164" fontId="0" fillId="0" borderId="16" xfId="0" applyNumberFormat="1" applyBorder="1" applyAlignment="1">
      <alignment horizontal="center" vertical="center" wrapText="1"/>
    </xf>
    <xf numFmtId="164" fontId="0" fillId="3" borderId="16" xfId="0" applyNumberFormat="1" applyFill="1" applyBorder="1" applyAlignment="1">
      <alignment horizontal="left" vertical="center" wrapText="1"/>
    </xf>
    <xf numFmtId="164" fontId="0" fillId="3" borderId="30" xfId="0" applyNumberFormat="1" applyFill="1" applyBorder="1" applyAlignment="1">
      <alignment horizontal="center" vertical="center"/>
    </xf>
    <xf numFmtId="164" fontId="0" fillId="3" borderId="31" xfId="0" applyNumberFormat="1" applyFill="1" applyBorder="1" applyAlignment="1">
      <alignment horizontal="center" vertical="center"/>
    </xf>
    <xf numFmtId="164" fontId="0" fillId="3" borderId="32" xfId="0" applyNumberFormat="1" applyFill="1" applyBorder="1" applyAlignment="1">
      <alignment horizontal="center" vertical="center"/>
    </xf>
    <xf numFmtId="164" fontId="1" fillId="2" borderId="33" xfId="0" applyNumberFormat="1" applyFont="1" applyFill="1" applyBorder="1" applyAlignment="1">
      <alignment horizontal="center" vertical="center"/>
    </xf>
    <xf numFmtId="0" fontId="0" fillId="3" borderId="1" xfId="0" applyFill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34" xfId="0" applyBorder="1"/>
    <xf numFmtId="8" fontId="0" fillId="0" borderId="0" xfId="0" applyNumberFormat="1"/>
    <xf numFmtId="10" fontId="0" fillId="0" borderId="0" xfId="0" applyNumberForma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DE250-DBDF-4C29-8C2E-40912540ADC5}">
  <dimension ref="A1:H15"/>
  <sheetViews>
    <sheetView showGridLines="0" tabSelected="1" zoomScaleNormal="100" zoomScaleSheetLayoutView="100" workbookViewId="0">
      <selection activeCell="B16" sqref="B16"/>
    </sheetView>
  </sheetViews>
  <sheetFormatPr defaultRowHeight="15" customHeight="1"/>
  <cols>
    <col min="1" max="1" width="60.7109375" customWidth="1"/>
    <col min="2" max="8" width="20.7109375" customWidth="1"/>
  </cols>
  <sheetData>
    <row r="1" spans="1:8"/>
    <row r="2" spans="1:8" ht="16.5">
      <c r="A2" s="4" t="s">
        <v>0</v>
      </c>
      <c r="B2" s="47" t="s">
        <v>1</v>
      </c>
    </row>
    <row r="3" spans="1:8"/>
    <row r="4" spans="1:8" ht="16.5">
      <c r="A4" s="19" t="s">
        <v>2</v>
      </c>
      <c r="B4" s="24" t="s">
        <v>3</v>
      </c>
      <c r="C4" s="8" t="s">
        <v>4</v>
      </c>
      <c r="D4" s="8" t="s">
        <v>5</v>
      </c>
      <c r="E4" s="9" t="s">
        <v>6</v>
      </c>
      <c r="F4" s="9" t="s">
        <v>7</v>
      </c>
      <c r="G4" s="9" t="s">
        <v>8</v>
      </c>
      <c r="H4" s="10" t="s">
        <v>9</v>
      </c>
    </row>
    <row r="5" spans="1:8" ht="45.75">
      <c r="A5" s="20" t="s">
        <v>10</v>
      </c>
      <c r="B5" s="25">
        <v>4</v>
      </c>
      <c r="C5" s="11">
        <f>REDEH!C5</f>
        <v>4</v>
      </c>
      <c r="D5" s="11">
        <f>'OFICINA DO PARQUE'!C5</f>
        <v>3</v>
      </c>
      <c r="E5" s="11">
        <f>MOLLITIAM!C5</f>
        <v>4</v>
      </c>
      <c r="F5" s="43">
        <f>INEPAS!C5</f>
        <v>4</v>
      </c>
      <c r="G5" s="43">
        <f>CAMPO!C5</f>
        <v>4</v>
      </c>
      <c r="H5" s="12">
        <f>'PROJETO SOLARES'!C5</f>
        <v>3</v>
      </c>
    </row>
    <row r="6" spans="1:8" ht="45.75">
      <c r="A6" s="21" t="s">
        <v>11</v>
      </c>
      <c r="B6" s="26">
        <v>1</v>
      </c>
      <c r="C6" s="7">
        <f>REDEH!C6</f>
        <v>1</v>
      </c>
      <c r="D6" s="7">
        <f>'OFICINA DO PARQUE'!C6</f>
        <v>1</v>
      </c>
      <c r="E6" s="7">
        <f>MOLLITIAM!C6</f>
        <v>2</v>
      </c>
      <c r="F6" s="44">
        <f>INEPAS!C6</f>
        <v>2</v>
      </c>
      <c r="G6" s="44">
        <f>CAMPO!C6</f>
        <v>1</v>
      </c>
      <c r="H6" s="13">
        <f>'PROJETO SOLARES'!C6</f>
        <v>1</v>
      </c>
    </row>
    <row r="7" spans="1:8" ht="30.75">
      <c r="A7" s="21" t="s">
        <v>12</v>
      </c>
      <c r="B7" s="26">
        <v>1</v>
      </c>
      <c r="C7" s="7">
        <f>REDEH!C7</f>
        <v>1</v>
      </c>
      <c r="D7" s="7">
        <f>'OFICINA DO PARQUE'!C7</f>
        <v>1</v>
      </c>
      <c r="E7" s="7">
        <f>MOLLITIAM!C7</f>
        <v>1</v>
      </c>
      <c r="F7" s="44">
        <f>INEPAS!C7</f>
        <v>1</v>
      </c>
      <c r="G7" s="44">
        <f>CAMPO!C7</f>
        <v>1</v>
      </c>
      <c r="H7" s="13">
        <f>'PROJETO SOLARES'!C7</f>
        <v>1</v>
      </c>
    </row>
    <row r="8" spans="1:8" ht="30.75">
      <c r="A8" s="21" t="s">
        <v>13</v>
      </c>
      <c r="B8" s="26">
        <v>1</v>
      </c>
      <c r="C8" s="7">
        <f>REDEH!C8</f>
        <v>1</v>
      </c>
      <c r="D8" s="7">
        <f>'OFICINA DO PARQUE'!C8</f>
        <v>0.5</v>
      </c>
      <c r="E8" s="7">
        <f>MOLLITIAM!C8</f>
        <v>1</v>
      </c>
      <c r="F8" s="44">
        <f>INEPAS!C8</f>
        <v>1</v>
      </c>
      <c r="G8" s="44">
        <f>CAMPO!C8</f>
        <v>0.5</v>
      </c>
      <c r="H8" s="13">
        <f>'PROJETO SOLARES'!C8</f>
        <v>1</v>
      </c>
    </row>
    <row r="9" spans="1:8" ht="60.75">
      <c r="A9" s="22" t="s">
        <v>14</v>
      </c>
      <c r="B9" s="27">
        <v>1</v>
      </c>
      <c r="C9" s="17">
        <f>REDEH!C9</f>
        <v>2</v>
      </c>
      <c r="D9" s="17">
        <f>'OFICINA DO PARQUE'!C9</f>
        <v>1</v>
      </c>
      <c r="E9" s="17">
        <f>MOLLITIAM!C9</f>
        <v>2</v>
      </c>
      <c r="F9" s="45">
        <f>INEPAS!C9</f>
        <v>1</v>
      </c>
      <c r="G9" s="45">
        <v>1</v>
      </c>
      <c r="H9" s="18">
        <f>'PROJETO SOLARES'!C9</f>
        <v>1</v>
      </c>
    </row>
    <row r="10" spans="1:8" ht="16.5">
      <c r="A10" s="23" t="s">
        <v>15</v>
      </c>
      <c r="B10" s="28">
        <v>8</v>
      </c>
      <c r="C10" s="15">
        <f t="shared" ref="C10:H10" si="0">SUM(C5:C9)</f>
        <v>9</v>
      </c>
      <c r="D10" s="15">
        <f t="shared" si="0"/>
        <v>6.5</v>
      </c>
      <c r="E10" s="15">
        <f>SUM(E5:E9)</f>
        <v>10</v>
      </c>
      <c r="F10" s="46">
        <v>9</v>
      </c>
      <c r="G10" s="46">
        <v>7.5</v>
      </c>
      <c r="H10" s="16">
        <f t="shared" si="0"/>
        <v>7</v>
      </c>
    </row>
    <row r="13" spans="1:8">
      <c r="B13" s="1"/>
      <c r="C13" s="1"/>
      <c r="D13" s="1"/>
      <c r="E13" s="1"/>
      <c r="F13" s="1"/>
      <c r="G13" s="1"/>
      <c r="H13" s="1"/>
    </row>
    <row r="14" spans="1:8">
      <c r="B14" s="1"/>
      <c r="C14" s="1"/>
      <c r="D14" s="1"/>
      <c r="E14" s="1"/>
      <c r="F14" s="1"/>
      <c r="G14" s="1"/>
      <c r="H14" s="1"/>
    </row>
    <row r="15" spans="1:8">
      <c r="B15" s="5"/>
      <c r="C15" s="2"/>
      <c r="D15" s="2"/>
      <c r="E15" s="2"/>
      <c r="F15" s="2"/>
      <c r="G15" s="2"/>
      <c r="H15" s="2"/>
    </row>
  </sheetData>
  <pageMargins left="0.511811024" right="0.511811024" top="0.78740157499999996" bottom="0.78740157499999996" header="0.31496062000000002" footer="0.31496062000000002"/>
  <pageSetup paperSize="9"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A48B73-D717-469A-B240-1C27CE977385}">
          <x14:formula1>
            <xm:f>'Membros da Comissão de Seleção'!$A$3:$A$5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25E5B-981C-4084-9ABC-4346813686BB}">
  <dimension ref="A1:D11"/>
  <sheetViews>
    <sheetView showGridLines="0" view="pageBreakPreview" zoomScaleNormal="100" zoomScaleSheetLayoutView="100" workbookViewId="0">
      <selection activeCell="D1" sqref="D1:D1048576"/>
    </sheetView>
  </sheetViews>
  <sheetFormatPr defaultRowHeight="14.45"/>
  <cols>
    <col min="1" max="1" width="60.7109375" customWidth="1"/>
    <col min="2" max="2" width="20.7109375" customWidth="1"/>
    <col min="3" max="3" width="11.140625" bestFit="1" customWidth="1"/>
    <col min="4" max="4" width="66.42578125" customWidth="1"/>
  </cols>
  <sheetData>
    <row r="1" spans="1:4" ht="15" thickBot="1"/>
    <row r="2" spans="1:4" ht="16.149999999999999" thickBot="1">
      <c r="A2" s="4" t="s">
        <v>0</v>
      </c>
      <c r="B2" s="3" t="str">
        <f>'Pontuação Consolidada'!B2</f>
        <v>Márcia Santos dos Reis</v>
      </c>
    </row>
    <row r="3" spans="1:4" ht="15"/>
    <row r="4" spans="1:4" ht="16.5">
      <c r="A4" s="31" t="s">
        <v>2</v>
      </c>
      <c r="B4" s="32" t="s">
        <v>16</v>
      </c>
      <c r="C4" s="37" t="s">
        <v>17</v>
      </c>
      <c r="D4" s="32" t="s">
        <v>18</v>
      </c>
    </row>
    <row r="5" spans="1:4" ht="60.75">
      <c r="A5" s="33" t="s">
        <v>10</v>
      </c>
      <c r="B5" s="35">
        <v>4</v>
      </c>
      <c r="C5" s="38">
        <v>4</v>
      </c>
      <c r="D5" s="34" t="s">
        <v>19</v>
      </c>
    </row>
    <row r="6" spans="1:4" ht="106.5">
      <c r="A6" s="29" t="s">
        <v>11</v>
      </c>
      <c r="B6" s="36">
        <v>2</v>
      </c>
      <c r="C6" s="26">
        <v>1</v>
      </c>
      <c r="D6" s="30" t="s">
        <v>20</v>
      </c>
    </row>
    <row r="7" spans="1:4" ht="45.75">
      <c r="A7" s="29" t="s">
        <v>12</v>
      </c>
      <c r="B7" s="36">
        <v>1</v>
      </c>
      <c r="C7" s="26">
        <v>1</v>
      </c>
      <c r="D7" s="30" t="s">
        <v>21</v>
      </c>
    </row>
    <row r="8" spans="1:4" ht="91.5">
      <c r="A8" s="29" t="s">
        <v>13</v>
      </c>
      <c r="B8" s="36">
        <v>1</v>
      </c>
      <c r="C8" s="26">
        <v>1</v>
      </c>
      <c r="D8" s="30" t="s">
        <v>22</v>
      </c>
    </row>
    <row r="9" spans="1:4" ht="91.5">
      <c r="A9" s="40" t="s">
        <v>14</v>
      </c>
      <c r="B9" s="41">
        <v>2</v>
      </c>
      <c r="C9" s="27">
        <v>1</v>
      </c>
      <c r="D9" s="42" t="s">
        <v>23</v>
      </c>
    </row>
    <row r="10" spans="1:4" ht="16.5">
      <c r="A10" s="14" t="s">
        <v>15</v>
      </c>
      <c r="B10" s="16">
        <f>SUM(B5:B9)</f>
        <v>10</v>
      </c>
      <c r="C10" s="28">
        <f>SUM(C5:C9)</f>
        <v>8</v>
      </c>
      <c r="D10" s="39"/>
    </row>
    <row r="11" spans="1:4" ht="15"/>
  </sheetData>
  <pageMargins left="0.511811024" right="0.511811024" top="0.78740157499999996" bottom="0.78740157499999996" header="0.31496062000000002" footer="0.31496062000000002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A33AA-6335-4279-B2C8-3ED2C2C95A5B}">
  <dimension ref="A1:D11"/>
  <sheetViews>
    <sheetView showGridLines="0" view="pageBreakPreview" topLeftCell="A5" zoomScaleNormal="100" zoomScaleSheetLayoutView="100" workbookViewId="0">
      <selection activeCell="D1" sqref="D1:D1048576"/>
    </sheetView>
  </sheetViews>
  <sheetFormatPr defaultRowHeight="14.45"/>
  <cols>
    <col min="1" max="1" width="60.7109375" customWidth="1"/>
    <col min="2" max="2" width="20.7109375" customWidth="1"/>
    <col min="3" max="3" width="11.140625" bestFit="1" customWidth="1"/>
    <col min="4" max="4" width="66.42578125" customWidth="1"/>
  </cols>
  <sheetData>
    <row r="1" spans="1:4" ht="15" thickBot="1"/>
    <row r="2" spans="1:4" ht="16.149999999999999" thickBot="1">
      <c r="A2" s="4" t="s">
        <v>0</v>
      </c>
      <c r="B2" s="3" t="str">
        <f>'Pontuação Consolidada'!B2</f>
        <v>Márcia Santos dos Reis</v>
      </c>
    </row>
    <row r="3" spans="1:4" ht="15"/>
    <row r="4" spans="1:4" ht="16.5">
      <c r="A4" s="31" t="s">
        <v>2</v>
      </c>
      <c r="B4" s="32" t="s">
        <v>16</v>
      </c>
      <c r="C4" s="37" t="s">
        <v>17</v>
      </c>
      <c r="D4" s="32" t="s">
        <v>18</v>
      </c>
    </row>
    <row r="5" spans="1:4" ht="91.5">
      <c r="A5" s="33" t="s">
        <v>10</v>
      </c>
      <c r="B5" s="35">
        <v>4</v>
      </c>
      <c r="C5" s="38">
        <v>4</v>
      </c>
      <c r="D5" s="34" t="s">
        <v>24</v>
      </c>
    </row>
    <row r="6" spans="1:4" ht="106.5">
      <c r="A6" s="29" t="s">
        <v>11</v>
      </c>
      <c r="B6" s="36">
        <v>2</v>
      </c>
      <c r="C6" s="26">
        <v>1</v>
      </c>
      <c r="D6" s="30" t="s">
        <v>25</v>
      </c>
    </row>
    <row r="7" spans="1:4" ht="76.5">
      <c r="A7" s="29" t="s">
        <v>12</v>
      </c>
      <c r="B7" s="36">
        <v>1</v>
      </c>
      <c r="C7" s="26">
        <v>1</v>
      </c>
      <c r="D7" s="30" t="s">
        <v>26</v>
      </c>
    </row>
    <row r="8" spans="1:4" ht="60.75">
      <c r="A8" s="29" t="s">
        <v>13</v>
      </c>
      <c r="B8" s="36">
        <v>1</v>
      </c>
      <c r="C8" s="26">
        <v>1</v>
      </c>
      <c r="D8" s="30" t="s">
        <v>27</v>
      </c>
    </row>
    <row r="9" spans="1:4" ht="106.5">
      <c r="A9" s="40" t="s">
        <v>14</v>
      </c>
      <c r="B9" s="41">
        <v>2</v>
      </c>
      <c r="C9" s="27">
        <v>2</v>
      </c>
      <c r="D9" s="42" t="s">
        <v>28</v>
      </c>
    </row>
    <row r="10" spans="1:4" ht="16.5">
      <c r="A10" s="14" t="s">
        <v>15</v>
      </c>
      <c r="B10" s="16">
        <f>SUM(B5:B9)</f>
        <v>10</v>
      </c>
      <c r="C10" s="28">
        <f>SUM(C5:C9)</f>
        <v>9</v>
      </c>
      <c r="D10" s="39"/>
    </row>
    <row r="11" spans="1:4" ht="15"/>
  </sheetData>
  <pageMargins left="0.511811024" right="0.511811024" top="0.78740157499999996" bottom="0.78740157499999996" header="0.31496062000000002" footer="0.31496062000000002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50ABE-026A-46BC-8A34-4220EFBA595E}">
  <dimension ref="A1:E11"/>
  <sheetViews>
    <sheetView showGridLines="0" view="pageBreakPreview" topLeftCell="A5" zoomScaleNormal="100" zoomScaleSheetLayoutView="100" workbookViewId="0">
      <selection activeCell="D1" sqref="D1:D1048576"/>
    </sheetView>
  </sheetViews>
  <sheetFormatPr defaultRowHeight="14.45"/>
  <cols>
    <col min="1" max="1" width="60.7109375" customWidth="1"/>
    <col min="2" max="2" width="20.7109375" customWidth="1"/>
    <col min="3" max="3" width="11.140625" bestFit="1" customWidth="1"/>
    <col min="4" max="4" width="66.42578125" customWidth="1"/>
    <col min="5" max="5" width="47.7109375" customWidth="1"/>
  </cols>
  <sheetData>
    <row r="1" spans="1:5" ht="15" thickBot="1"/>
    <row r="2" spans="1:5" ht="16.149999999999999" thickBot="1">
      <c r="A2" s="4" t="s">
        <v>0</v>
      </c>
      <c r="B2" s="3" t="str">
        <f>'Pontuação Consolidada'!B2</f>
        <v>Márcia Santos dos Reis</v>
      </c>
    </row>
    <row r="3" spans="1:5" ht="15"/>
    <row r="4" spans="1:5" ht="16.5">
      <c r="A4" s="31" t="s">
        <v>2</v>
      </c>
      <c r="B4" s="32" t="s">
        <v>16</v>
      </c>
      <c r="C4" s="37" t="s">
        <v>17</v>
      </c>
      <c r="D4" s="32" t="s">
        <v>18</v>
      </c>
    </row>
    <row r="5" spans="1:5" ht="106.5">
      <c r="A5" s="33" t="s">
        <v>10</v>
      </c>
      <c r="B5" s="35">
        <v>4</v>
      </c>
      <c r="C5" s="38">
        <v>3</v>
      </c>
      <c r="D5" s="34" t="s">
        <v>29</v>
      </c>
    </row>
    <row r="6" spans="1:5" ht="91.5">
      <c r="A6" s="29" t="s">
        <v>11</v>
      </c>
      <c r="B6" s="36">
        <v>2</v>
      </c>
      <c r="C6" s="26">
        <v>1</v>
      </c>
      <c r="D6" s="30" t="s">
        <v>30</v>
      </c>
      <c r="E6" s="6"/>
    </row>
    <row r="7" spans="1:5" ht="60.75">
      <c r="A7" s="29" t="s">
        <v>12</v>
      </c>
      <c r="B7" s="36">
        <v>1</v>
      </c>
      <c r="C7" s="26">
        <v>1</v>
      </c>
      <c r="D7" s="30" t="s">
        <v>31</v>
      </c>
    </row>
    <row r="8" spans="1:5" ht="76.5">
      <c r="A8" s="29" t="s">
        <v>13</v>
      </c>
      <c r="B8" s="36">
        <v>1</v>
      </c>
      <c r="C8" s="26">
        <v>0.5</v>
      </c>
      <c r="D8" s="30" t="s">
        <v>32</v>
      </c>
    </row>
    <row r="9" spans="1:5" ht="91.5">
      <c r="A9" s="40" t="s">
        <v>14</v>
      </c>
      <c r="B9" s="41">
        <v>2</v>
      </c>
      <c r="C9" s="27">
        <v>1</v>
      </c>
      <c r="D9" s="42" t="s">
        <v>33</v>
      </c>
    </row>
    <row r="10" spans="1:5" ht="16.5">
      <c r="A10" s="14" t="s">
        <v>15</v>
      </c>
      <c r="B10" s="16">
        <f>SUM(B5:B9)</f>
        <v>10</v>
      </c>
      <c r="C10" s="28">
        <f>SUM(C5:C9)</f>
        <v>6.5</v>
      </c>
      <c r="D10" s="39"/>
    </row>
    <row r="11" spans="1:5" ht="15"/>
  </sheetData>
  <pageMargins left="0.511811024" right="0.511811024" top="0.78740157499999996" bottom="0.78740157499999996" header="0.31496062000000002" footer="0.31496062000000002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A3A7-9D00-4EEB-87D3-9E80491B695B}">
  <dimension ref="A1:D13"/>
  <sheetViews>
    <sheetView showGridLines="0" view="pageBreakPreview" topLeftCell="A5" zoomScaleNormal="100" zoomScaleSheetLayoutView="100" workbookViewId="0">
      <selection activeCell="D1" sqref="D1:D1048576"/>
    </sheetView>
  </sheetViews>
  <sheetFormatPr defaultRowHeight="15"/>
  <cols>
    <col min="1" max="1" width="60.7109375" customWidth="1"/>
    <col min="2" max="2" width="20.7109375" customWidth="1"/>
    <col min="3" max="3" width="11.140625" bestFit="1" customWidth="1"/>
    <col min="4" max="4" width="66.42578125" customWidth="1"/>
  </cols>
  <sheetData>
    <row r="1" spans="1:4" ht="15.75" customHeight="1"/>
    <row r="2" spans="1:4" ht="16.5">
      <c r="A2" s="4" t="s">
        <v>0</v>
      </c>
      <c r="B2" s="3" t="str">
        <f>'Pontuação Consolidada'!B2</f>
        <v>Márcia Santos dos Reis</v>
      </c>
    </row>
    <row r="3" spans="1:4" ht="15.75" customHeight="1"/>
    <row r="4" spans="1:4" ht="15.75" customHeight="1">
      <c r="A4" s="31" t="s">
        <v>2</v>
      </c>
      <c r="B4" s="32" t="s">
        <v>16</v>
      </c>
      <c r="C4" s="37" t="s">
        <v>17</v>
      </c>
      <c r="D4" s="32" t="s">
        <v>18</v>
      </c>
    </row>
    <row r="5" spans="1:4" ht="106.5">
      <c r="A5" s="33" t="s">
        <v>10</v>
      </c>
      <c r="B5" s="35">
        <v>4</v>
      </c>
      <c r="C5" s="38">
        <v>4</v>
      </c>
      <c r="D5" s="34" t="s">
        <v>34</v>
      </c>
    </row>
    <row r="6" spans="1:4" ht="76.5">
      <c r="A6" s="29" t="s">
        <v>11</v>
      </c>
      <c r="B6" s="36">
        <v>2</v>
      </c>
      <c r="C6" s="26">
        <v>2</v>
      </c>
      <c r="D6" s="30" t="s">
        <v>35</v>
      </c>
    </row>
    <row r="7" spans="1:4" ht="76.5">
      <c r="A7" s="29" t="s">
        <v>12</v>
      </c>
      <c r="B7" s="36">
        <v>1</v>
      </c>
      <c r="C7" s="26">
        <v>1</v>
      </c>
      <c r="D7" s="30" t="s">
        <v>36</v>
      </c>
    </row>
    <row r="8" spans="1:4" ht="76.5">
      <c r="A8" s="29" t="s">
        <v>13</v>
      </c>
      <c r="B8" s="36">
        <v>1</v>
      </c>
      <c r="C8" s="26">
        <v>1</v>
      </c>
      <c r="D8" s="30" t="s">
        <v>37</v>
      </c>
    </row>
    <row r="9" spans="1:4" ht="91.5">
      <c r="A9" s="40" t="s">
        <v>14</v>
      </c>
      <c r="B9" s="41">
        <v>2</v>
      </c>
      <c r="C9" s="27">
        <v>2</v>
      </c>
      <c r="D9" s="42" t="s">
        <v>38</v>
      </c>
    </row>
    <row r="10" spans="1:4" ht="16.5">
      <c r="A10" s="14" t="s">
        <v>15</v>
      </c>
      <c r="B10" s="16">
        <f>SUM(B5:B9)</f>
        <v>10</v>
      </c>
      <c r="C10" s="28">
        <f>SUM(C5:C9)</f>
        <v>10</v>
      </c>
      <c r="D10" s="39"/>
    </row>
    <row r="13" spans="1:4" ht="36.75" customHeight="1"/>
  </sheetData>
  <pageMargins left="0.511811024" right="0.511811024" top="0.78740157499999996" bottom="0.78740157499999996" header="0.31496062000000002" footer="0.31496062000000002"/>
  <pageSetup paperSize="9" scale="7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3CFC0-DB33-4567-BD4D-5263D0353ED0}">
  <dimension ref="A1:D19"/>
  <sheetViews>
    <sheetView showGridLines="0" view="pageBreakPreview" topLeftCell="A5" zoomScaleNormal="100" zoomScaleSheetLayoutView="100" workbookViewId="0">
      <selection activeCell="E8" sqref="E8"/>
    </sheetView>
  </sheetViews>
  <sheetFormatPr defaultRowHeight="15"/>
  <cols>
    <col min="1" max="1" width="60.7109375" customWidth="1"/>
    <col min="2" max="2" width="20.7109375" customWidth="1"/>
    <col min="3" max="3" width="11.140625" bestFit="1" customWidth="1"/>
    <col min="4" max="4" width="66.42578125" customWidth="1"/>
  </cols>
  <sheetData>
    <row r="1" spans="1:4" ht="15.75" customHeight="1"/>
    <row r="2" spans="1:4" ht="16.5">
      <c r="A2" s="4" t="s">
        <v>0</v>
      </c>
      <c r="B2" s="3" t="str">
        <f>'Pontuação Consolidada'!B2</f>
        <v>Márcia Santos dos Reis</v>
      </c>
    </row>
    <row r="3" spans="1:4" ht="15.75" customHeight="1"/>
    <row r="4" spans="1:4" ht="15.75" customHeight="1">
      <c r="A4" s="31" t="s">
        <v>2</v>
      </c>
      <c r="B4" s="32" t="s">
        <v>16</v>
      </c>
      <c r="C4" s="37" t="s">
        <v>17</v>
      </c>
      <c r="D4" s="32" t="s">
        <v>18</v>
      </c>
    </row>
    <row r="5" spans="1:4" ht="91.5">
      <c r="A5" s="33" t="s">
        <v>10</v>
      </c>
      <c r="B5" s="35">
        <v>4</v>
      </c>
      <c r="C5" s="38">
        <v>4</v>
      </c>
      <c r="D5" s="34" t="s">
        <v>39</v>
      </c>
    </row>
    <row r="6" spans="1:4" ht="91.5">
      <c r="A6" s="29" t="s">
        <v>11</v>
      </c>
      <c r="B6" s="36">
        <v>2</v>
      </c>
      <c r="C6" s="26">
        <v>2</v>
      </c>
      <c r="D6" s="30" t="s">
        <v>40</v>
      </c>
    </row>
    <row r="7" spans="1:4" ht="91.5">
      <c r="A7" s="29" t="s">
        <v>12</v>
      </c>
      <c r="B7" s="36">
        <v>1</v>
      </c>
      <c r="C7" s="26">
        <v>1</v>
      </c>
      <c r="D7" s="30" t="s">
        <v>41</v>
      </c>
    </row>
    <row r="8" spans="1:4" ht="76.5">
      <c r="A8" s="29" t="s">
        <v>13</v>
      </c>
      <c r="B8" s="36">
        <v>1</v>
      </c>
      <c r="C8" s="26">
        <v>1</v>
      </c>
      <c r="D8" s="30" t="s">
        <v>42</v>
      </c>
    </row>
    <row r="9" spans="1:4" ht="106.5">
      <c r="A9" s="40" t="s">
        <v>14</v>
      </c>
      <c r="B9" s="41">
        <v>2</v>
      </c>
      <c r="C9" s="27">
        <v>1</v>
      </c>
      <c r="D9" s="42" t="s">
        <v>43</v>
      </c>
    </row>
    <row r="10" spans="1:4" ht="16.5">
      <c r="A10" s="14" t="s">
        <v>15</v>
      </c>
      <c r="B10" s="16">
        <f>SUM(B5:B9)</f>
        <v>10</v>
      </c>
      <c r="C10" s="28">
        <f>SUM(C5:C9)</f>
        <v>9</v>
      </c>
      <c r="D10" s="39"/>
    </row>
    <row r="13" spans="1:4" ht="36.75" customHeight="1"/>
    <row r="14" spans="1:4">
      <c r="B14" s="52"/>
    </row>
    <row r="15" spans="1:4">
      <c r="B15" s="52"/>
    </row>
    <row r="19" spans="2:2">
      <c r="B19" s="53"/>
    </row>
  </sheetData>
  <pageMargins left="0.511811024" right="0.511811024" top="0.78740157499999996" bottom="0.78740157499999996" header="0.31496062000000002" footer="0.31496062000000002"/>
  <pageSetup paperSize="9" scale="7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7DB10-3FE5-4E98-BAB8-61BEE91C9258}">
  <dimension ref="A1:D18"/>
  <sheetViews>
    <sheetView showGridLines="0" view="pageBreakPreview" topLeftCell="A5" zoomScaleNormal="100" zoomScaleSheetLayoutView="100" workbookViewId="0">
      <selection activeCell="G9" sqref="G9"/>
    </sheetView>
  </sheetViews>
  <sheetFormatPr defaultRowHeight="15"/>
  <cols>
    <col min="1" max="1" width="60.7109375" customWidth="1"/>
    <col min="2" max="2" width="20.7109375" customWidth="1"/>
    <col min="3" max="3" width="11.140625" bestFit="1" customWidth="1"/>
    <col min="4" max="4" width="66.42578125" customWidth="1"/>
  </cols>
  <sheetData>
    <row r="1" spans="1:4" ht="15.75" customHeight="1"/>
    <row r="2" spans="1:4" ht="16.5">
      <c r="A2" s="4" t="s">
        <v>0</v>
      </c>
      <c r="B2" s="3" t="str">
        <f>'Pontuação Consolidada'!B2</f>
        <v>Márcia Santos dos Reis</v>
      </c>
    </row>
    <row r="3" spans="1:4" ht="15.75" customHeight="1"/>
    <row r="4" spans="1:4" ht="15.75" customHeight="1">
      <c r="A4" s="31" t="s">
        <v>2</v>
      </c>
      <c r="B4" s="32" t="s">
        <v>16</v>
      </c>
      <c r="C4" s="37" t="s">
        <v>17</v>
      </c>
      <c r="D4" s="32" t="s">
        <v>18</v>
      </c>
    </row>
    <row r="5" spans="1:4" ht="91.5">
      <c r="A5" s="33" t="s">
        <v>10</v>
      </c>
      <c r="B5" s="35">
        <v>4</v>
      </c>
      <c r="C5" s="38">
        <v>4</v>
      </c>
      <c r="D5" s="34" t="s">
        <v>44</v>
      </c>
    </row>
    <row r="6" spans="1:4" ht="76.5">
      <c r="A6" s="29" t="s">
        <v>11</v>
      </c>
      <c r="B6" s="36">
        <v>2</v>
      </c>
      <c r="C6" s="26">
        <v>1</v>
      </c>
      <c r="D6" s="30" t="s">
        <v>45</v>
      </c>
    </row>
    <row r="7" spans="1:4" ht="76.5">
      <c r="A7" s="29" t="s">
        <v>12</v>
      </c>
      <c r="B7" s="36">
        <v>1</v>
      </c>
      <c r="C7" s="26">
        <v>1</v>
      </c>
      <c r="D7" s="30" t="s">
        <v>46</v>
      </c>
    </row>
    <row r="8" spans="1:4" ht="91.5">
      <c r="A8" s="29" t="s">
        <v>13</v>
      </c>
      <c r="B8" s="36">
        <v>1</v>
      </c>
      <c r="C8" s="26">
        <v>0.5</v>
      </c>
      <c r="D8" s="30" t="s">
        <v>47</v>
      </c>
    </row>
    <row r="9" spans="1:4" ht="152.25">
      <c r="A9" s="40" t="s">
        <v>14</v>
      </c>
      <c r="B9" s="41">
        <v>2</v>
      </c>
      <c r="C9" s="27">
        <v>1</v>
      </c>
      <c r="D9" s="42" t="s">
        <v>48</v>
      </c>
    </row>
    <row r="10" spans="1:4" ht="16.5">
      <c r="A10" s="14" t="s">
        <v>15</v>
      </c>
      <c r="B10" s="16">
        <f>SUM(B5:B9)</f>
        <v>10</v>
      </c>
      <c r="C10" s="28">
        <f>SUM(C5:C9)</f>
        <v>7.5</v>
      </c>
      <c r="D10" s="39"/>
    </row>
    <row r="13" spans="1:4" ht="36.75" customHeight="1"/>
    <row r="14" spans="1:4">
      <c r="B14" s="52"/>
    </row>
    <row r="15" spans="1:4">
      <c r="B15" s="52"/>
    </row>
    <row r="18" spans="2:2">
      <c r="B18" s="53"/>
    </row>
  </sheetData>
  <pageMargins left="0.511811024" right="0.511811024" top="0.78740157499999996" bottom="0.78740157499999996" header="0.31496062000000002" footer="0.31496062000000002"/>
  <pageSetup paperSize="9" scale="7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69F96-2712-413D-9119-F765393D053C}">
  <dimension ref="A1:D13"/>
  <sheetViews>
    <sheetView showGridLines="0" view="pageBreakPreview" zoomScaleNormal="100" zoomScaleSheetLayoutView="100" workbookViewId="0">
      <selection activeCell="E9" sqref="E9"/>
    </sheetView>
  </sheetViews>
  <sheetFormatPr defaultRowHeight="14.45"/>
  <cols>
    <col min="1" max="1" width="60.7109375" customWidth="1"/>
    <col min="2" max="2" width="20.7109375" customWidth="1"/>
    <col min="3" max="3" width="11.140625" bestFit="1" customWidth="1"/>
    <col min="4" max="4" width="66.42578125" customWidth="1"/>
  </cols>
  <sheetData>
    <row r="1" spans="1:4" ht="15.75" customHeight="1"/>
    <row r="2" spans="1:4" ht="15.6">
      <c r="A2" s="4" t="s">
        <v>0</v>
      </c>
      <c r="B2" s="3" t="str">
        <f>'Pontuação Consolidada'!B2</f>
        <v>Márcia Santos dos Reis</v>
      </c>
    </row>
    <row r="3" spans="1:4" ht="15.75" customHeight="1"/>
    <row r="4" spans="1:4" ht="15.75" customHeight="1">
      <c r="A4" s="31" t="s">
        <v>2</v>
      </c>
      <c r="B4" s="32" t="s">
        <v>16</v>
      </c>
      <c r="C4" s="37" t="s">
        <v>17</v>
      </c>
      <c r="D4" s="32" t="s">
        <v>18</v>
      </c>
    </row>
    <row r="5" spans="1:4" ht="106.5">
      <c r="A5" s="33" t="s">
        <v>10</v>
      </c>
      <c r="B5" s="35">
        <v>4</v>
      </c>
      <c r="C5" s="38">
        <v>3</v>
      </c>
      <c r="D5" s="34" t="s">
        <v>49</v>
      </c>
    </row>
    <row r="6" spans="1:4" ht="106.5">
      <c r="A6" s="29" t="s">
        <v>11</v>
      </c>
      <c r="B6" s="36">
        <v>2</v>
      </c>
      <c r="C6" s="26">
        <v>1</v>
      </c>
      <c r="D6" s="30" t="s">
        <v>50</v>
      </c>
    </row>
    <row r="7" spans="1:4" ht="76.5">
      <c r="A7" s="29" t="s">
        <v>12</v>
      </c>
      <c r="B7" s="36">
        <v>1</v>
      </c>
      <c r="C7" s="26">
        <v>1</v>
      </c>
      <c r="D7" s="30" t="s">
        <v>51</v>
      </c>
    </row>
    <row r="8" spans="1:4" ht="76.5">
      <c r="A8" s="29" t="s">
        <v>13</v>
      </c>
      <c r="B8" s="36">
        <v>1</v>
      </c>
      <c r="C8" s="26">
        <v>1</v>
      </c>
      <c r="D8" s="30" t="s">
        <v>52</v>
      </c>
    </row>
    <row r="9" spans="1:4" ht="137.25">
      <c r="A9" s="40" t="s">
        <v>14</v>
      </c>
      <c r="B9" s="41">
        <v>2</v>
      </c>
      <c r="C9" s="27">
        <v>1</v>
      </c>
      <c r="D9" s="42" t="s">
        <v>53</v>
      </c>
    </row>
    <row r="10" spans="1:4" ht="16.5">
      <c r="A10" s="14" t="s">
        <v>15</v>
      </c>
      <c r="B10" s="16">
        <f>SUM(B5:B9)</f>
        <v>10</v>
      </c>
      <c r="C10" s="28">
        <f>SUM(C5:C9)</f>
        <v>7</v>
      </c>
      <c r="D10" s="39"/>
    </row>
    <row r="11" spans="1:4" ht="15"/>
    <row r="13" spans="1:4" ht="36.75" customHeight="1"/>
  </sheetData>
  <pageMargins left="0.511811024" right="0.511811024" top="0.78740157499999996" bottom="0.78740157499999996" header="0.31496062000000002" footer="0.31496062000000002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55B69-47C2-44B0-976E-254ECB1FA3CD}">
  <dimension ref="A2:A5"/>
  <sheetViews>
    <sheetView workbookViewId="0">
      <selection activeCell="B17" sqref="B17"/>
    </sheetView>
  </sheetViews>
  <sheetFormatPr defaultRowHeight="15"/>
  <cols>
    <col min="1" max="1" width="30.7109375" bestFit="1" customWidth="1"/>
  </cols>
  <sheetData>
    <row r="2" spans="1:1">
      <c r="A2" s="48" t="s">
        <v>0</v>
      </c>
    </row>
    <row r="3" spans="1:1">
      <c r="A3" s="49" t="s">
        <v>54</v>
      </c>
    </row>
    <row r="4" spans="1:1">
      <c r="A4" s="50" t="s">
        <v>55</v>
      </c>
    </row>
    <row r="5" spans="1:1">
      <c r="A5" s="5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750E34528FDA45887FB1110EC18210" ma:contentTypeVersion="13" ma:contentTypeDescription="Crie um novo documento." ma:contentTypeScope="" ma:versionID="5a2332c5a8e47d5234299bc9b641e423">
  <xsd:schema xmlns:xsd="http://www.w3.org/2001/XMLSchema" xmlns:xs="http://www.w3.org/2001/XMLSchema" xmlns:p="http://schemas.microsoft.com/office/2006/metadata/properties" xmlns:ns2="e9a12fe4-8262-46c8-a553-7f87fa4acfbc" xmlns:ns3="2df41bd7-bbc3-4e05-9c20-d56550ec131d" targetNamespace="http://schemas.microsoft.com/office/2006/metadata/properties" ma:root="true" ma:fieldsID="59e9524d9fd0895784fe7f3aa4af798e" ns2:_="" ns3:_="">
    <xsd:import namespace="e9a12fe4-8262-46c8-a553-7f87fa4acfbc"/>
    <xsd:import namespace="2df41bd7-bbc3-4e05-9c20-d56550ec13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a12fe4-8262-46c8-a553-7f87fa4acf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ee6421aa-d9b0-4e3c-95a8-8135cba9e2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f41bd7-bbc3-4e05-9c20-d56550ec131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29d4afd-4d91-421a-9926-8496e1bbc2eb}" ma:internalName="TaxCatchAll" ma:showField="CatchAllData" ma:web="2df41bd7-bbc3-4e05-9c20-d56550ec13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9a12fe4-8262-46c8-a553-7f87fa4acfbc">
      <Terms xmlns="http://schemas.microsoft.com/office/infopath/2007/PartnerControls"/>
    </lcf76f155ced4ddcb4097134ff3c332f>
    <TaxCatchAll xmlns="2df41bd7-bbc3-4e05-9c20-d56550ec131d" xsi:nil="true"/>
  </documentManagement>
</p:properties>
</file>

<file path=customXml/itemProps1.xml><?xml version="1.0" encoding="utf-8"?>
<ds:datastoreItem xmlns:ds="http://schemas.openxmlformats.org/officeDocument/2006/customXml" ds:itemID="{C58AE439-476F-4D60-8E06-94CCD4CCB00E}"/>
</file>

<file path=customXml/itemProps2.xml><?xml version="1.0" encoding="utf-8"?>
<ds:datastoreItem xmlns:ds="http://schemas.openxmlformats.org/officeDocument/2006/customXml" ds:itemID="{3D0176E2-1561-4102-B059-01A497257D56}"/>
</file>

<file path=customXml/itemProps3.xml><?xml version="1.0" encoding="utf-8"?>
<ds:datastoreItem xmlns:ds="http://schemas.openxmlformats.org/officeDocument/2006/customXml" ds:itemID="{3E6E64BC-395D-4BB8-9232-D2EA9FAD55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 Ramos Costa</dc:creator>
  <cp:keywords/>
  <dc:description/>
  <cp:lastModifiedBy>Secretaria Municipal de Ciência Tecnologia e Inovação</cp:lastModifiedBy>
  <cp:revision/>
  <dcterms:created xsi:type="dcterms:W3CDTF">2023-01-02T18:25:03Z</dcterms:created>
  <dcterms:modified xsi:type="dcterms:W3CDTF">2025-05-06T20:56:16Z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0x010100C5750E34528FDA45887FB1110EC18210</vt:lpwstr>
  </property>
  <property fmtid="{D5CDD505-2E9C-101B-9397-08002B2CF9AE}" pid="3" name="MediaServiceImageTags">
    <vt:lpwstr/>
  </property>
</Properties>
</file>